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BB5CE1D-2AB7-4588-B12A-BDB593DD2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definedNames>
    <definedName name="_xlnm._FilterDatabase" localSheetId="3" hidden="1">'TTOde liigitus HP järgi'!$A$1:$D$1765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<sst xmlns="http://schemas.openxmlformats.org/spreadsheetml/2006/main" count="3841" uniqueCount="2062">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</sst>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4" sqref="G44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36.200000000000003</v>
      </c>
      <c r="D5" s="10">
        <f>E5+J5+K5</f>
        <v>2.04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2.04</v>
      </c>
      <c r="L5" s="10">
        <f t="shared" si="0"/>
        <v>0</v>
      </c>
      <c r="M5" s="10">
        <f>N5+O5+P5+Q5+R5</f>
        <v>34.160000000000004</v>
      </c>
      <c r="N5" s="10">
        <f t="shared" ref="N5:R5" si="1">N6+N7+N8+N12</f>
        <v>3.97</v>
      </c>
      <c r="O5" s="10">
        <f t="shared" si="1"/>
        <v>0</v>
      </c>
      <c r="P5" s="10">
        <f t="shared" si="1"/>
        <v>28.74</v>
      </c>
      <c r="Q5" s="10">
        <f t="shared" si="1"/>
        <v>1.45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36.200000000000003</v>
      </c>
      <c r="D8" s="10">
        <f t="shared" si="5"/>
        <v>2.04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2.04</v>
      </c>
      <c r="L8" s="10">
        <f t="shared" si="10"/>
        <v>0</v>
      </c>
      <c r="M8" s="10">
        <f t="shared" si="6"/>
        <v>34.160000000000004</v>
      </c>
      <c r="N8" s="10">
        <f t="shared" ref="N8:R8" si="11">N9+N10+N11</f>
        <v>3.97</v>
      </c>
      <c r="O8" s="10">
        <f t="shared" si="11"/>
        <v>0</v>
      </c>
      <c r="P8" s="10">
        <f t="shared" si="11"/>
        <v>28.74</v>
      </c>
      <c r="Q8" s="10">
        <f t="shared" si="11"/>
        <v>1.45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36.200000000000003</v>
      </c>
      <c r="D11" s="10">
        <f t="shared" si="5"/>
        <v>2.04</v>
      </c>
      <c r="E11" s="10">
        <f t="shared" si="7"/>
        <v>0</v>
      </c>
      <c r="F11" s="30"/>
      <c r="G11" s="30"/>
      <c r="H11" s="30"/>
      <c r="I11" s="30"/>
      <c r="J11" s="30"/>
      <c r="K11" s="30">
        <v>2.04</v>
      </c>
      <c r="L11" s="30"/>
      <c r="M11" s="10">
        <f t="shared" si="6"/>
        <v>34.160000000000004</v>
      </c>
      <c r="N11" s="30">
        <v>3.97</v>
      </c>
      <c r="O11" s="30"/>
      <c r="P11" s="30">
        <v>28.74</v>
      </c>
      <c r="Q11" s="30">
        <v>1.45</v>
      </c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4.28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4.28</v>
      </c>
      <c r="X27" s="10">
        <f t="shared" si="17"/>
        <v>0.23</v>
      </c>
      <c r="Y27" s="10">
        <f t="shared" si="17"/>
        <v>4.05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0.23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0.23</v>
      </c>
      <c r="X28" s="10">
        <f t="shared" si="18"/>
        <v>0.23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0.23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0.23</v>
      </c>
      <c r="X30" s="30">
        <v>0.23</v>
      </c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4.05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4.05</v>
      </c>
      <c r="X32" s="10">
        <f t="shared" si="19"/>
        <v>0</v>
      </c>
      <c r="Y32" s="10">
        <f t="shared" si="19"/>
        <v>4.05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4.05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4.05</v>
      </c>
      <c r="X33" s="30"/>
      <c r="Y33" s="30">
        <v>4.05</v>
      </c>
      <c r="Z33" s="30"/>
      <c r="AA33" s="30"/>
      <c r="AB33" s="30"/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12.610000000000001</v>
      </c>
      <c r="D37" s="10">
        <f t="shared" si="5"/>
        <v>0.05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0.05</v>
      </c>
      <c r="L37" s="10">
        <f t="shared" si="20"/>
        <v>0</v>
      </c>
      <c r="M37" s="10">
        <f t="shared" si="6"/>
        <v>12.56</v>
      </c>
      <c r="N37" s="10">
        <f t="shared" si="20"/>
        <v>0.06</v>
      </c>
      <c r="O37" s="10">
        <f t="shared" si="20"/>
        <v>0</v>
      </c>
      <c r="P37" s="10">
        <f t="shared" si="20"/>
        <v>0</v>
      </c>
      <c r="Q37" s="10">
        <f t="shared" si="20"/>
        <v>12.5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0.11</v>
      </c>
      <c r="D39" s="10">
        <f t="shared" si="5"/>
        <v>0.05</v>
      </c>
      <c r="E39" s="10">
        <f t="shared" si="7"/>
        <v>0</v>
      </c>
      <c r="F39" s="30"/>
      <c r="G39" s="30"/>
      <c r="H39" s="30"/>
      <c r="I39" s="30"/>
      <c r="J39" s="30"/>
      <c r="K39" s="30">
        <v>0.05</v>
      </c>
      <c r="L39" s="30"/>
      <c r="M39" s="10">
        <f t="shared" si="6"/>
        <v>0.06</v>
      </c>
      <c r="N39" s="30">
        <v>0.06</v>
      </c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12.5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12.5</v>
      </c>
      <c r="N41" s="30"/>
      <c r="O41" s="30"/>
      <c r="P41" s="30"/>
      <c r="Q41" s="30">
        <v>12.5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53.09</v>
      </c>
      <c r="D46" s="22">
        <f t="shared" ref="D46:AC46" si="21">D5+D13+D18+D23+D27++D37+D44+D45</f>
        <v>2.09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2.09</v>
      </c>
      <c r="L46" s="22">
        <f t="shared" si="21"/>
        <v>0</v>
      </c>
      <c r="M46" s="10">
        <f t="shared" si="6"/>
        <v>46.72</v>
      </c>
      <c r="N46" s="22">
        <f t="shared" si="21"/>
        <v>4.03</v>
      </c>
      <c r="O46" s="22">
        <f t="shared" si="21"/>
        <v>0</v>
      </c>
      <c r="P46" s="22">
        <f t="shared" si="21"/>
        <v>28.74</v>
      </c>
      <c r="Q46" s="22">
        <f t="shared" si="21"/>
        <v>13.95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4.28</v>
      </c>
      <c r="X46" s="22">
        <f t="shared" si="21"/>
        <v>0.23</v>
      </c>
      <c r="Y46" s="22">
        <f t="shared" si="21"/>
        <v>4.05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53.09</v>
      </c>
    </row>
    <row r="49" spans="1:3" x14ac:dyDescent="0.25">
      <c r="A49" s="19" t="s">
        <v>144</v>
      </c>
      <c r="B49" s="21">
        <v>1</v>
      </c>
      <c r="C49" s="30">
        <v>53.09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2" sqref="A2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/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autoFilter ref="A1:D1765" xr:uid="{00000000-0001-0000-0300-000000000000}"/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2026-06-19T09:12:37Z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